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O12" i="1" l="1"/>
  <c r="O11" i="1"/>
  <c r="O9" i="1"/>
  <c r="AE15" i="1"/>
  <c r="AD15" i="1"/>
  <c r="AC15" i="1"/>
  <c r="AB15" i="1"/>
  <c r="AA15" i="1"/>
  <c r="Z15" i="1"/>
  <c r="Y15" i="1"/>
  <c r="I21" i="1"/>
  <c r="N21" i="1" s="1"/>
  <c r="X15" i="1"/>
  <c r="H21" i="1"/>
  <c r="L21" i="1" s="1"/>
  <c r="W15" i="1"/>
  <c r="G21" i="1"/>
  <c r="V15" i="1"/>
  <c r="F21" i="1"/>
  <c r="U15" i="1"/>
  <c r="E21" i="1"/>
  <c r="M21" i="1" s="1"/>
  <c r="T15" i="1"/>
  <c r="I20" i="1"/>
  <c r="N20" i="1" s="1"/>
  <c r="S15" i="1"/>
  <c r="H20" i="1" s="1"/>
  <c r="R15" i="1"/>
  <c r="G20" i="1" s="1"/>
  <c r="Q15" i="1"/>
  <c r="F20" i="1" s="1"/>
  <c r="P15" i="1"/>
  <c r="E20" i="1" s="1"/>
  <c r="M20" i="1" s="1"/>
  <c r="M15" i="1"/>
  <c r="L15" i="1"/>
  <c r="K15" i="1"/>
  <c r="J15" i="1"/>
  <c r="I15" i="1"/>
  <c r="H15" i="1"/>
  <c r="H19" i="1" s="1"/>
  <c r="G15" i="1"/>
  <c r="G19" i="1" s="1"/>
  <c r="F15" i="1"/>
  <c r="E15" i="1"/>
  <c r="E19" i="1" s="1"/>
  <c r="F19" i="1"/>
  <c r="K21" i="1"/>
  <c r="I19" i="1"/>
  <c r="I22" i="1" s="1"/>
  <c r="G22" i="1" l="1"/>
  <c r="K19" i="1"/>
  <c r="O15" i="1"/>
  <c r="O19" i="1" s="1"/>
  <c r="O22" i="1" s="1"/>
  <c r="N22" i="1" s="1"/>
  <c r="L19" i="1"/>
  <c r="E22" i="1"/>
  <c r="M22" i="1" s="1"/>
  <c r="M19" i="1"/>
  <c r="K20" i="1"/>
  <c r="F22" i="1"/>
  <c r="K22" i="1" s="1"/>
  <c r="H22" i="1"/>
  <c r="L22" i="1" s="1"/>
  <c r="L20" i="1"/>
  <c r="D16" i="1"/>
  <c r="N15" i="1" l="1"/>
  <c r="N19" i="1" s="1"/>
</calcChain>
</file>

<file path=xl/sharedStrings.xml><?xml version="1.0" encoding="utf-8"?>
<sst xmlns="http://schemas.openxmlformats.org/spreadsheetml/2006/main" count="147" uniqueCount="103">
  <si>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</si>
  <si>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</si>
  <si>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</si>
  <si>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</si>
  <si>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</si>
  <si>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</si>
  <si>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</si>
  <si>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</si>
  <si>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</si>
  <si>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</si>
  <si>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</si>
  <si>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</si>
  <si>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</si>
  <si>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</si>
  <si>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</si>
  <si>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</si>
  <si>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</si>
  <si>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</si>
  <si>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</si>
  <si>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</si>
  <si>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</si>
  <si>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</si>
  <si>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</si>
  <si>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</si>
  <si>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</si>
  <si>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</si>
  <si>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</si>
  <si>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</si>
  <si>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</si>
  <si>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</si>
  <si>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</si>
  <si>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</si>
  <si>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</si>
  <si>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</si>
  <si>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</si>
  <si>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</si>
  <si>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</si>
  <si>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Anu Kettunen</t>
  </si>
  <si>
    <t>Pesä Ysit</t>
  </si>
  <si>
    <t>ViPa</t>
  </si>
  <si>
    <t>8.</t>
  </si>
  <si>
    <t>4.</t>
  </si>
  <si>
    <t>10.</t>
  </si>
  <si>
    <t>ykköspesis</t>
  </si>
  <si>
    <t>IPV</t>
  </si>
  <si>
    <t>10.6.1982</t>
  </si>
  <si>
    <t>suomensarja</t>
  </si>
  <si>
    <t>LMV</t>
  </si>
  <si>
    <t>IPV = Imatran Pallo-Veikot  (1955),  kasvattajaseura</t>
  </si>
  <si>
    <t>Pesä Ysit = Pesä Ysit, Lappeenranta  (1976)</t>
  </si>
  <si>
    <t>ViPa = Vihdin Pallo  (1967)</t>
  </si>
  <si>
    <t>LMV = Lahden Mailaveikot  (1929)</t>
  </si>
  <si>
    <t>Räpsä</t>
  </si>
  <si>
    <t>16.08. 2000  Pesä Ysit - ViU  2-0  (1-0, 10-2)</t>
  </si>
  <si>
    <t xml:space="preserve">  18 v   2 kk   6 pv</t>
  </si>
  <si>
    <t>2.  ottelu</t>
  </si>
  <si>
    <t>6.  ottelu</t>
  </si>
  <si>
    <t>19.08. 2000  YPJ - Pesä Ysit  2-0  (4-2, 6-5)</t>
  </si>
  <si>
    <t xml:space="preserve">  18 v   2 kk   9 pv</t>
  </si>
  <si>
    <t>02.09. 2000  Pesä Ysit - TyTe  0-1  (8-8, 4-5)</t>
  </si>
  <si>
    <t xml:space="preserve">  18 v   2 kk 23 pv</t>
  </si>
  <si>
    <t>11.  ottelu</t>
  </si>
  <si>
    <t>19.05. 2002  Pesä Ysit - PeTo  2-0  (6-1, 3-0)</t>
  </si>
  <si>
    <t xml:space="preserve">  19 v 11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</si>
  <si>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</si>
  <si>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</si>
  <si>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</si>
  <si>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</si>
  <si>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</si>
  <si>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</si>
  <si>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</si>
  <si>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</si>
  <si>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</si>
  <si>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</si>
  <si>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</si>
  <si>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</si>
  <si>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</si>
  <si>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</si>
  <si>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</si>
  <si>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04.07. 1999  Sotkamo</t>
  </si>
  <si>
    <t>Tuula Tauriainen</t>
  </si>
  <si>
    <t>2114</t>
  </si>
  <si>
    <t>06.08. 2000  Oulu</t>
  </si>
  <si>
    <t>s</t>
  </si>
  <si>
    <t>II p</t>
  </si>
  <si>
    <t>Ari Pennanen</t>
  </si>
  <si>
    <t>1380</t>
  </si>
  <si>
    <t xml:space="preserve"> Paras kärkilyöntiprosentti  2005</t>
  </si>
  <si>
    <t xml:space="preserve">Lyöty </t>
  </si>
  <si>
    <t xml:space="preserve">Tuotu </t>
  </si>
  <si>
    <t>0/1</t>
  </si>
  <si>
    <t>3/5</t>
  </si>
  <si>
    <t xml:space="preserve">  2-1  (4-2, 3-4, x-x, 4-1)</t>
  </si>
  <si>
    <t>jok</t>
  </si>
  <si>
    <t>3/6</t>
  </si>
  <si>
    <t xml:space="preserve">  0-2  (2-7, 1-15)</t>
  </si>
  <si>
    <t>6/9</t>
  </si>
  <si>
    <t>2/2</t>
  </si>
  <si>
    <t>2/5</t>
  </si>
  <si>
    <t>1/1</t>
  </si>
  <si>
    <t>9/15</t>
  </si>
  <si>
    <t>5/7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</si>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</sst>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0" style="74" bestFit="1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5" customWidth="1"/>
    <col min="28" max="28" width="5.7109375" style="75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6">
        <v>1997</v>
      </c>
      <c r="C4" s="76"/>
      <c r="D4" s="77" t="s">
        <v>44</v>
      </c>
      <c r="E4" s="76"/>
      <c r="F4" s="78" t="s">
        <v>43</v>
      </c>
      <c r="G4" s="79"/>
      <c r="H4" s="80"/>
      <c r="I4" s="76"/>
      <c r="J4" s="76"/>
      <c r="K4" s="76"/>
      <c r="L4" s="76"/>
      <c r="M4" s="76"/>
      <c r="N4" s="81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6">
        <v>1998</v>
      </c>
      <c r="C5" s="76"/>
      <c r="D5" s="77" t="s">
        <v>44</v>
      </c>
      <c r="E5" s="76"/>
      <c r="F5" s="78" t="s">
        <v>43</v>
      </c>
      <c r="G5" s="79"/>
      <c r="H5" s="80"/>
      <c r="I5" s="76"/>
      <c r="J5" s="76"/>
      <c r="K5" s="76"/>
      <c r="L5" s="76"/>
      <c r="M5" s="76"/>
      <c r="N5" s="81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6">
        <v>1999</v>
      </c>
      <c r="C6" s="76"/>
      <c r="D6" s="77" t="s">
        <v>38</v>
      </c>
      <c r="E6" s="76"/>
      <c r="F6" s="78" t="s">
        <v>43</v>
      </c>
      <c r="G6" s="79"/>
      <c r="H6" s="80"/>
      <c r="I6" s="76"/>
      <c r="J6" s="76"/>
      <c r="K6" s="76"/>
      <c r="L6" s="76"/>
      <c r="M6" s="76"/>
      <c r="N6" s="8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6">
        <v>2000</v>
      </c>
      <c r="C7" s="76"/>
      <c r="D7" s="77" t="s">
        <v>38</v>
      </c>
      <c r="E7" s="76"/>
      <c r="F7" s="78" t="s">
        <v>43</v>
      </c>
      <c r="G7" s="79"/>
      <c r="H7" s="80"/>
      <c r="I7" s="76"/>
      <c r="J7" s="76"/>
      <c r="K7" s="76"/>
      <c r="L7" s="76"/>
      <c r="M7" s="76"/>
      <c r="N7" s="81"/>
      <c r="O7" s="24"/>
      <c r="P7" s="26"/>
      <c r="Q7" s="26"/>
      <c r="R7" s="26"/>
      <c r="S7" s="26"/>
      <c r="T7" s="26"/>
      <c r="U7" s="29">
        <v>7</v>
      </c>
      <c r="V7" s="29">
        <v>0</v>
      </c>
      <c r="W7" s="29">
        <v>2</v>
      </c>
      <c r="X7" s="29">
        <v>12</v>
      </c>
      <c r="Y7" s="29">
        <v>33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6">
        <v>2001</v>
      </c>
      <c r="C8" s="76"/>
      <c r="D8" s="77" t="s">
        <v>38</v>
      </c>
      <c r="E8" s="76"/>
      <c r="F8" s="78" t="s">
        <v>43</v>
      </c>
      <c r="G8" s="79"/>
      <c r="H8" s="80"/>
      <c r="I8" s="76"/>
      <c r="J8" s="76"/>
      <c r="K8" s="76"/>
      <c r="L8" s="76"/>
      <c r="M8" s="76"/>
      <c r="N8" s="81"/>
      <c r="O8" s="24"/>
      <c r="P8" s="26"/>
      <c r="Q8" s="26"/>
      <c r="R8" s="26"/>
      <c r="S8" s="26"/>
      <c r="T8" s="26"/>
      <c r="U8" s="29">
        <v>1</v>
      </c>
      <c r="V8" s="29">
        <v>0</v>
      </c>
      <c r="W8" s="29">
        <v>0</v>
      </c>
      <c r="X8" s="29">
        <v>1</v>
      </c>
      <c r="Y8" s="29">
        <v>2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2002</v>
      </c>
      <c r="C9" s="26" t="s">
        <v>40</v>
      </c>
      <c r="D9" s="27" t="s">
        <v>38</v>
      </c>
      <c r="E9" s="26">
        <v>24</v>
      </c>
      <c r="F9" s="26">
        <v>2</v>
      </c>
      <c r="G9" s="26">
        <v>0</v>
      </c>
      <c r="H9" s="26">
        <v>23</v>
      </c>
      <c r="I9" s="26">
        <v>62</v>
      </c>
      <c r="J9" s="26">
        <v>54</v>
      </c>
      <c r="K9" s="26">
        <v>2</v>
      </c>
      <c r="L9" s="26">
        <v>4</v>
      </c>
      <c r="M9" s="26">
        <v>2</v>
      </c>
      <c r="N9" s="28">
        <v>0.57399999999999995</v>
      </c>
      <c r="O9" s="24">
        <f>PRODUCT(I9/N9)</f>
        <v>108.01393728222997</v>
      </c>
      <c r="P9" s="26">
        <v>3</v>
      </c>
      <c r="Q9" s="26">
        <v>0</v>
      </c>
      <c r="R9" s="26">
        <v>0</v>
      </c>
      <c r="S9" s="26">
        <v>0</v>
      </c>
      <c r="T9" s="26">
        <v>4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2">
        <v>2003</v>
      </c>
      <c r="C10" s="82"/>
      <c r="D10" s="83" t="s">
        <v>52</v>
      </c>
      <c r="E10" s="82"/>
      <c r="F10" s="84" t="s">
        <v>46</v>
      </c>
      <c r="G10" s="82"/>
      <c r="H10" s="82"/>
      <c r="I10" s="82"/>
      <c r="J10" s="82"/>
      <c r="K10" s="82"/>
      <c r="L10" s="82"/>
      <c r="M10" s="82"/>
      <c r="N10" s="85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2004</v>
      </c>
      <c r="C11" s="26" t="s">
        <v>42</v>
      </c>
      <c r="D11" s="27" t="s">
        <v>39</v>
      </c>
      <c r="E11" s="26">
        <v>18</v>
      </c>
      <c r="F11" s="26">
        <v>1</v>
      </c>
      <c r="G11" s="26">
        <v>0</v>
      </c>
      <c r="H11" s="26">
        <v>16</v>
      </c>
      <c r="I11" s="26">
        <v>55</v>
      </c>
      <c r="J11" s="26">
        <v>53</v>
      </c>
      <c r="K11" s="26">
        <v>1</v>
      </c>
      <c r="L11" s="26">
        <v>0</v>
      </c>
      <c r="M11" s="26">
        <v>1</v>
      </c>
      <c r="N11" s="28">
        <v>0.60399999999999998</v>
      </c>
      <c r="O11" s="24">
        <f>PRODUCT(I11/N11)</f>
        <v>91.059602649006621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2005</v>
      </c>
      <c r="C12" s="26" t="s">
        <v>41</v>
      </c>
      <c r="D12" s="27" t="s">
        <v>38</v>
      </c>
      <c r="E12" s="26">
        <v>18</v>
      </c>
      <c r="F12" s="26">
        <v>0</v>
      </c>
      <c r="G12" s="26">
        <v>4</v>
      </c>
      <c r="H12" s="26">
        <v>16</v>
      </c>
      <c r="I12" s="26">
        <v>68</v>
      </c>
      <c r="J12" s="26">
        <v>57</v>
      </c>
      <c r="K12" s="26">
        <v>4</v>
      </c>
      <c r="L12" s="26">
        <v>3</v>
      </c>
      <c r="M12" s="26">
        <v>4</v>
      </c>
      <c r="N12" s="28">
        <v>0.81</v>
      </c>
      <c r="O12" s="24">
        <f>PRODUCT(I12/N12)</f>
        <v>83.950617283950606</v>
      </c>
      <c r="P12" s="26">
        <v>12</v>
      </c>
      <c r="Q12" s="26">
        <v>0</v>
      </c>
      <c r="R12" s="26">
        <v>1</v>
      </c>
      <c r="S12" s="26">
        <v>8</v>
      </c>
      <c r="T12" s="26">
        <v>38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2006</v>
      </c>
      <c r="C13" s="26"/>
      <c r="D13" s="27"/>
      <c r="E13" s="26"/>
      <c r="F13" s="26"/>
      <c r="G13" s="26"/>
      <c r="H13" s="26"/>
      <c r="I13" s="26"/>
      <c r="J13" s="26"/>
      <c r="K13" s="26"/>
      <c r="L13" s="26"/>
      <c r="M13" s="26"/>
      <c r="N13" s="28"/>
      <c r="O13" s="24">
        <v>0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82">
        <v>2007</v>
      </c>
      <c r="C14" s="82"/>
      <c r="D14" s="83" t="s">
        <v>47</v>
      </c>
      <c r="E14" s="82"/>
      <c r="F14" s="84" t="s">
        <v>46</v>
      </c>
      <c r="G14" s="82"/>
      <c r="H14" s="82"/>
      <c r="I14" s="82"/>
      <c r="J14" s="82"/>
      <c r="K14" s="82"/>
      <c r="L14" s="82"/>
      <c r="M14" s="82"/>
      <c r="N14" s="85"/>
      <c r="O14" s="86">
        <v>0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SUM(E5:E14)</f>
        <v>60</v>
      </c>
      <c r="F15" s="18">
        <f t="shared" si="0"/>
        <v>3</v>
      </c>
      <c r="G15" s="18">
        <f t="shared" si="0"/>
        <v>4</v>
      </c>
      <c r="H15" s="18">
        <f t="shared" si="0"/>
        <v>55</v>
      </c>
      <c r="I15" s="18">
        <f t="shared" si="0"/>
        <v>185</v>
      </c>
      <c r="J15" s="18">
        <f t="shared" si="0"/>
        <v>164</v>
      </c>
      <c r="K15" s="18">
        <f t="shared" si="0"/>
        <v>7</v>
      </c>
      <c r="L15" s="18">
        <f t="shared" si="0"/>
        <v>7</v>
      </c>
      <c r="M15" s="18">
        <f t="shared" si="0"/>
        <v>7</v>
      </c>
      <c r="N15" s="30">
        <f>PRODUCT(I15/O15)</f>
        <v>0.65365445063172445</v>
      </c>
      <c r="O15" s="87">
        <f>SUM(O9:O14)</f>
        <v>283.02415721518719</v>
      </c>
      <c r="P15" s="18">
        <f t="shared" ref="P15:AE15" si="1">SUM(P5:P14)</f>
        <v>15</v>
      </c>
      <c r="Q15" s="18">
        <f t="shared" si="1"/>
        <v>0</v>
      </c>
      <c r="R15" s="18">
        <f t="shared" si="1"/>
        <v>1</v>
      </c>
      <c r="S15" s="18">
        <f t="shared" si="1"/>
        <v>8</v>
      </c>
      <c r="T15" s="18">
        <f t="shared" si="1"/>
        <v>42</v>
      </c>
      <c r="U15" s="18">
        <f t="shared" si="1"/>
        <v>8</v>
      </c>
      <c r="V15" s="18">
        <f t="shared" si="1"/>
        <v>0</v>
      </c>
      <c r="W15" s="18">
        <f t="shared" si="1"/>
        <v>2</v>
      </c>
      <c r="X15" s="18">
        <f t="shared" si="1"/>
        <v>13</v>
      </c>
      <c r="Y15" s="18">
        <f t="shared" si="1"/>
        <v>35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1"/>
      <c r="D16" s="32">
        <f>SUM(F15:H15)+((I15-F15-G15)/3)+(E15/3)+(Z15*25)+(AA15*25)+(AB15*10)+(AC15*25)+(AD15*20)+(AE15*15)</f>
        <v>141.33333333333334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34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36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7"/>
      <c r="D18" s="37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38" t="s">
        <v>32</v>
      </c>
      <c r="Q18" s="12"/>
      <c r="R18" s="12"/>
      <c r="S18" s="12"/>
      <c r="T18" s="39"/>
      <c r="U18" s="39"/>
      <c r="V18" s="39"/>
      <c r="W18" s="39"/>
      <c r="X18" s="39"/>
      <c r="Y18" s="12"/>
      <c r="Z18" s="12"/>
      <c r="AA18" s="12"/>
      <c r="AB18" s="11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8" t="s">
        <v>17</v>
      </c>
      <c r="C19" s="12"/>
      <c r="D19" s="41"/>
      <c r="E19" s="26">
        <f>PRODUCT(E15)</f>
        <v>60</v>
      </c>
      <c r="F19" s="26">
        <f>PRODUCT(F15)</f>
        <v>3</v>
      </c>
      <c r="G19" s="26">
        <f>PRODUCT(G15)</f>
        <v>4</v>
      </c>
      <c r="H19" s="26">
        <f>PRODUCT(H15)</f>
        <v>55</v>
      </c>
      <c r="I19" s="26">
        <f>PRODUCT(I15)</f>
        <v>185</v>
      </c>
      <c r="J19" s="1"/>
      <c r="K19" s="42">
        <f>PRODUCT((F19+G19)/E19)</f>
        <v>0.11666666666666667</v>
      </c>
      <c r="L19" s="42">
        <f>PRODUCT(H19/E19)</f>
        <v>0.91666666666666663</v>
      </c>
      <c r="M19" s="42">
        <f>PRODUCT(I19/E19)</f>
        <v>3.0833333333333335</v>
      </c>
      <c r="N19" s="28">
        <f>PRODUCT(N15)</f>
        <v>0.65365445063172445</v>
      </c>
      <c r="O19" s="24">
        <f>PRODUCT(O15)</f>
        <v>283.02415721518719</v>
      </c>
      <c r="P19" s="43" t="s">
        <v>33</v>
      </c>
      <c r="Q19" s="44"/>
      <c r="R19" s="45" t="s">
        <v>53</v>
      </c>
      <c r="S19" s="45"/>
      <c r="T19" s="45"/>
      <c r="U19" s="45"/>
      <c r="V19" s="45"/>
      <c r="W19" s="45"/>
      <c r="X19" s="45"/>
      <c r="Y19" s="45"/>
      <c r="Z19" s="45"/>
      <c r="AA19" s="46" t="s">
        <v>35</v>
      </c>
      <c r="AB19" s="46"/>
      <c r="AC19" s="111" t="s">
        <v>54</v>
      </c>
      <c r="AD19" s="47"/>
      <c r="AE19" s="4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18</v>
      </c>
      <c r="C20" s="49"/>
      <c r="D20" s="50"/>
      <c r="E20" s="26">
        <f>PRODUCT(P15)</f>
        <v>15</v>
      </c>
      <c r="F20" s="26">
        <f>PRODUCT(Q15)</f>
        <v>0</v>
      </c>
      <c r="G20" s="26">
        <f>PRODUCT(R15)</f>
        <v>1</v>
      </c>
      <c r="H20" s="26">
        <f>PRODUCT(S15)</f>
        <v>8</v>
      </c>
      <c r="I20" s="26">
        <f>PRODUCT(T15)</f>
        <v>42</v>
      </c>
      <c r="J20" s="1"/>
      <c r="K20" s="42">
        <f>PRODUCT((F20+G20)/E20)</f>
        <v>6.6666666666666666E-2</v>
      </c>
      <c r="L20" s="42">
        <f>PRODUCT(H20/E20)</f>
        <v>0.53333333333333333</v>
      </c>
      <c r="M20" s="42">
        <f>PRODUCT(I20/E20)</f>
        <v>2.8</v>
      </c>
      <c r="N20" s="28">
        <f>PRODUCT(I20/O20)</f>
        <v>0.57534246575342463</v>
      </c>
      <c r="O20" s="24">
        <v>73</v>
      </c>
      <c r="P20" s="51" t="s">
        <v>88</v>
      </c>
      <c r="Q20" s="52"/>
      <c r="R20" s="53" t="s">
        <v>59</v>
      </c>
      <c r="S20" s="53"/>
      <c r="T20" s="53"/>
      <c r="U20" s="53"/>
      <c r="V20" s="53"/>
      <c r="W20" s="53"/>
      <c r="X20" s="53"/>
      <c r="Y20" s="53"/>
      <c r="Z20" s="53"/>
      <c r="AA20" s="54" t="s">
        <v>56</v>
      </c>
      <c r="AB20" s="54"/>
      <c r="AC20" s="112" t="s">
        <v>60</v>
      </c>
      <c r="AD20" s="55"/>
      <c r="AE20" s="5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6" t="s">
        <v>19</v>
      </c>
      <c r="C21" s="57"/>
      <c r="D21" s="58"/>
      <c r="E21" s="29">
        <f>PRODUCT(U15)</f>
        <v>8</v>
      </c>
      <c r="F21" s="29">
        <f>PRODUCT(V15)</f>
        <v>0</v>
      </c>
      <c r="G21" s="29">
        <f>PRODUCT(W15)</f>
        <v>2</v>
      </c>
      <c r="H21" s="29">
        <f>PRODUCT(X15)</f>
        <v>13</v>
      </c>
      <c r="I21" s="29">
        <f>PRODUCT(Y15)</f>
        <v>35</v>
      </c>
      <c r="J21" s="1"/>
      <c r="K21" s="59">
        <f>PRODUCT((F21+G21)/E21)</f>
        <v>0.25</v>
      </c>
      <c r="L21" s="59">
        <f>PRODUCT(H21/E21)</f>
        <v>1.625</v>
      </c>
      <c r="M21" s="59">
        <f>PRODUCT(I21/E21)</f>
        <v>4.375</v>
      </c>
      <c r="N21" s="60">
        <f>PRODUCT(I21/O21)</f>
        <v>0.5</v>
      </c>
      <c r="O21" s="24">
        <v>70</v>
      </c>
      <c r="P21" s="51" t="s">
        <v>89</v>
      </c>
      <c r="Q21" s="52"/>
      <c r="R21" s="53" t="s">
        <v>57</v>
      </c>
      <c r="S21" s="53"/>
      <c r="T21" s="53"/>
      <c r="U21" s="53"/>
      <c r="V21" s="53"/>
      <c r="W21" s="53"/>
      <c r="X21" s="53"/>
      <c r="Y21" s="53"/>
      <c r="Z21" s="53"/>
      <c r="AA21" s="54" t="s">
        <v>55</v>
      </c>
      <c r="AB21" s="54"/>
      <c r="AC21" s="112" t="s">
        <v>58</v>
      </c>
      <c r="AD21" s="55"/>
      <c r="AE21" s="55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1" t="s">
        <v>20</v>
      </c>
      <c r="C22" s="62"/>
      <c r="D22" s="63"/>
      <c r="E22" s="18">
        <f>SUM(E19:E21)</f>
        <v>83</v>
      </c>
      <c r="F22" s="18">
        <f>SUM(F19:F21)</f>
        <v>3</v>
      </c>
      <c r="G22" s="18">
        <f>SUM(G19:G21)</f>
        <v>7</v>
      </c>
      <c r="H22" s="18">
        <f>SUM(H19:H21)</f>
        <v>76</v>
      </c>
      <c r="I22" s="18">
        <f>SUM(I19:I21)</f>
        <v>262</v>
      </c>
      <c r="J22" s="1"/>
      <c r="K22" s="64">
        <f>PRODUCT((F22+G22)/E22)</f>
        <v>0.12048192771084337</v>
      </c>
      <c r="L22" s="64">
        <f>PRODUCT(H22/E22)</f>
        <v>0.91566265060240959</v>
      </c>
      <c r="M22" s="64">
        <f>PRODUCT(I22/E22)</f>
        <v>3.1566265060240966</v>
      </c>
      <c r="N22" s="30">
        <f>PRODUCT(I22/O22)</f>
        <v>0.61498859997195499</v>
      </c>
      <c r="O22" s="24">
        <f>SUM(O19:O21)</f>
        <v>426.02415721518719</v>
      </c>
      <c r="P22" s="65" t="s">
        <v>34</v>
      </c>
      <c r="Q22" s="66"/>
      <c r="R22" s="67" t="s">
        <v>62</v>
      </c>
      <c r="S22" s="67"/>
      <c r="T22" s="67"/>
      <c r="U22" s="67"/>
      <c r="V22" s="67"/>
      <c r="W22" s="67"/>
      <c r="X22" s="67"/>
      <c r="Y22" s="67"/>
      <c r="Z22" s="67"/>
      <c r="AA22" s="68" t="s">
        <v>61</v>
      </c>
      <c r="AB22" s="68"/>
      <c r="AC22" s="113" t="s">
        <v>63</v>
      </c>
      <c r="AD22" s="69"/>
      <c r="AE22" s="69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4"/>
      <c r="P23" s="1"/>
      <c r="Q23" s="36"/>
      <c r="R23" s="1"/>
      <c r="S23" s="1"/>
      <c r="T23" s="24"/>
      <c r="U23" s="24"/>
      <c r="V23" s="70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8" t="s">
        <v>87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09"/>
      <c r="O24" s="11"/>
      <c r="P24" s="12"/>
      <c r="Q24" s="12"/>
      <c r="R24" s="12"/>
      <c r="S24" s="12"/>
      <c r="T24" s="11"/>
      <c r="U24" s="11"/>
      <c r="V24" s="110"/>
      <c r="W24" s="12"/>
      <c r="X24" s="12"/>
      <c r="Y24" s="12"/>
      <c r="Z24" s="12"/>
      <c r="AA24" s="12"/>
      <c r="AB24" s="11"/>
      <c r="AC24" s="12"/>
      <c r="AD24" s="12"/>
      <c r="AE24" s="4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3"/>
      <c r="O25" s="24"/>
      <c r="P25" s="1"/>
      <c r="Q25" s="36"/>
      <c r="R25" s="1"/>
      <c r="S25" s="1"/>
      <c r="T25" s="24"/>
      <c r="U25" s="24"/>
      <c r="V25" s="70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 t="s">
        <v>36</v>
      </c>
      <c r="C26" s="1"/>
      <c r="D26" s="1" t="s">
        <v>48</v>
      </c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0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49</v>
      </c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0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50</v>
      </c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0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51</v>
      </c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0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0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2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1"/>
      <c r="N31" s="71"/>
      <c r="O31" s="24"/>
      <c r="P31" s="1"/>
      <c r="Q31" s="36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24"/>
      <c r="V32" s="70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0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0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0"/>
      <c r="W35" s="1"/>
      <c r="X35" s="24"/>
      <c r="Y35" s="24"/>
      <c r="Z35" s="24"/>
      <c r="AA35" s="24"/>
      <c r="AB35" s="24"/>
      <c r="AC35" s="24"/>
      <c r="AD35" s="24"/>
      <c r="AE35" s="24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4"/>
      <c r="P36" s="1"/>
      <c r="Q36" s="36"/>
      <c r="R36" s="1"/>
      <c r="S36" s="1"/>
      <c r="T36" s="24"/>
      <c r="U36" s="24"/>
      <c r="V36" s="70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1"/>
      <c r="N37" s="33"/>
      <c r="O37" s="24"/>
      <c r="P37" s="1"/>
      <c r="Q37" s="36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1"/>
      <c r="N38" s="71"/>
      <c r="O38" s="24"/>
      <c r="P38" s="1"/>
      <c r="Q38" s="36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6"/>
      <c r="R39" s="1"/>
      <c r="S39" s="1"/>
      <c r="T39" s="24"/>
      <c r="U39" s="24"/>
      <c r="V39" s="70"/>
      <c r="W39" s="1"/>
      <c r="X39" s="1"/>
      <c r="Y39" s="1"/>
      <c r="Z39" s="1"/>
      <c r="AA39" s="1"/>
      <c r="AB39" s="24"/>
      <c r="AC39" s="1"/>
      <c r="AD39" s="1"/>
      <c r="AE39" s="1"/>
      <c r="AF39" s="8"/>
      <c r="AG39" s="72"/>
      <c r="AH39" s="72"/>
      <c r="AI39" s="72"/>
      <c r="AJ39" s="72"/>
      <c r="AK39" s="72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70"/>
      <c r="W40" s="1"/>
      <c r="X40" s="24"/>
      <c r="Y40" s="24"/>
      <c r="Z40" s="24"/>
      <c r="AA40" s="24"/>
      <c r="AB40" s="24"/>
      <c r="AC40" s="24"/>
      <c r="AD40" s="24"/>
      <c r="AE40" s="24"/>
      <c r="AF40" s="8"/>
      <c r="AG40" s="72"/>
      <c r="AH40" s="72"/>
      <c r="AI40" s="72"/>
      <c r="AJ40" s="72"/>
      <c r="AK40" s="72"/>
    </row>
    <row r="41" spans="1:37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6"/>
      <c r="R41" s="1"/>
      <c r="S41" s="1"/>
      <c r="T41" s="24"/>
      <c r="U41" s="24"/>
      <c r="V41" s="70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6"/>
      <c r="R42" s="1"/>
      <c r="S42" s="1"/>
      <c r="T42" s="24"/>
      <c r="U42" s="24"/>
      <c r="V42" s="70"/>
      <c r="W42" s="1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4"/>
      <c r="P43" s="1"/>
      <c r="Q43" s="36"/>
      <c r="R43" s="1"/>
      <c r="S43" s="1"/>
      <c r="T43" s="24"/>
      <c r="U43" s="24"/>
      <c r="V43" s="70"/>
      <c r="W43" s="1"/>
      <c r="X43" s="1"/>
      <c r="Y43" s="1"/>
      <c r="Z43" s="1"/>
      <c r="AA43" s="1"/>
      <c r="AB43" s="24"/>
      <c r="AC43" s="1"/>
      <c r="AD43" s="1"/>
      <c r="AE43" s="1"/>
      <c r="AF43" s="8"/>
    </row>
    <row r="44" spans="1:37" ht="15" customHeight="1" x14ac:dyDescent="0.25">
      <c r="A44" s="73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1"/>
      <c r="N44" s="33"/>
      <c r="O44" s="24"/>
      <c r="P44" s="1"/>
      <c r="Q44" s="36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8"/>
    </row>
    <row r="45" spans="1:37" ht="15" customHeight="1" x14ac:dyDescent="0.25">
      <c r="A45" s="7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6"/>
      <c r="R45" s="1"/>
      <c r="S45" s="1"/>
      <c r="T45" s="24"/>
      <c r="U45" s="24"/>
      <c r="V45" s="70"/>
      <c r="W45" s="1"/>
      <c r="X45" s="24"/>
      <c r="Y45" s="24"/>
      <c r="Z45" s="24"/>
      <c r="AA45" s="24"/>
      <c r="AB45" s="24"/>
      <c r="AC45" s="24"/>
      <c r="AD45" s="24"/>
      <c r="AE45" s="24"/>
      <c r="AF45" s="8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70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70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70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70"/>
      <c r="W49" s="1"/>
      <c r="X49" s="1"/>
      <c r="Y49" s="1"/>
      <c r="Z49" s="1"/>
      <c r="AA49" s="1"/>
      <c r="AB49" s="24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70"/>
      <c r="W50" s="1"/>
      <c r="X50" s="1"/>
      <c r="Y50" s="1"/>
      <c r="Z50" s="1"/>
      <c r="AA50" s="1"/>
      <c r="AB50" s="24"/>
      <c r="AC50" s="1"/>
      <c r="AD50" s="1"/>
      <c r="AE5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4.140625" style="105" customWidth="1"/>
    <col min="4" max="4" width="10.5703125" style="106" customWidth="1"/>
    <col min="5" max="5" width="12.42578125" style="106" customWidth="1"/>
    <col min="6" max="6" width="0.7109375" style="35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8"/>
      <c r="B1" s="88" t="s">
        <v>64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0"/>
      <c r="Y1" s="91"/>
      <c r="Z1" s="91"/>
      <c r="AA1" s="91"/>
      <c r="AB1" s="91"/>
      <c r="AC1" s="91"/>
      <c r="AD1" s="91"/>
    </row>
    <row r="2" spans="1:30" x14ac:dyDescent="0.25">
      <c r="A2" s="8"/>
      <c r="B2" s="10" t="s">
        <v>37</v>
      </c>
      <c r="C2" s="92" t="s">
        <v>45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40"/>
      <c r="Y2" s="91"/>
      <c r="Z2" s="91"/>
      <c r="AA2" s="91"/>
      <c r="AB2" s="91"/>
      <c r="AC2" s="91"/>
      <c r="AD2" s="91"/>
    </row>
    <row r="3" spans="1:30" x14ac:dyDescent="0.25">
      <c r="A3" s="8"/>
      <c r="B3" s="93" t="s">
        <v>65</v>
      </c>
      <c r="C3" s="22" t="s">
        <v>66</v>
      </c>
      <c r="D3" s="94" t="s">
        <v>67</v>
      </c>
      <c r="E3" s="95" t="s">
        <v>1</v>
      </c>
      <c r="F3" s="24"/>
      <c r="G3" s="96" t="s">
        <v>68</v>
      </c>
      <c r="H3" s="97" t="s">
        <v>69</v>
      </c>
      <c r="I3" s="97" t="s">
        <v>30</v>
      </c>
      <c r="J3" s="17" t="s">
        <v>70</v>
      </c>
      <c r="K3" s="98" t="s">
        <v>71</v>
      </c>
      <c r="L3" s="98" t="s">
        <v>72</v>
      </c>
      <c r="M3" s="96" t="s">
        <v>73</v>
      </c>
      <c r="N3" s="96" t="s">
        <v>29</v>
      </c>
      <c r="O3" s="97" t="s">
        <v>74</v>
      </c>
      <c r="P3" s="96" t="s">
        <v>69</v>
      </c>
      <c r="Q3" s="96" t="s">
        <v>3</v>
      </c>
      <c r="R3" s="96">
        <v>1</v>
      </c>
      <c r="S3" s="96">
        <v>2</v>
      </c>
      <c r="T3" s="96">
        <v>3</v>
      </c>
      <c r="U3" s="96" t="s">
        <v>75</v>
      </c>
      <c r="V3" s="17" t="s">
        <v>21</v>
      </c>
      <c r="W3" s="16" t="s">
        <v>76</v>
      </c>
      <c r="X3" s="16" t="s">
        <v>77</v>
      </c>
      <c r="Y3" s="91"/>
      <c r="Z3" s="91"/>
      <c r="AA3" s="91"/>
      <c r="AB3" s="91"/>
      <c r="AC3" s="91"/>
      <c r="AD3" s="91"/>
    </row>
    <row r="4" spans="1:30" x14ac:dyDescent="0.25">
      <c r="A4" s="8"/>
      <c r="B4" s="126" t="s">
        <v>79</v>
      </c>
      <c r="C4" s="127" t="s">
        <v>92</v>
      </c>
      <c r="D4" s="99" t="s">
        <v>78</v>
      </c>
      <c r="E4" s="128" t="s">
        <v>38</v>
      </c>
      <c r="F4" s="86"/>
      <c r="G4" s="100">
        <v>1</v>
      </c>
      <c r="H4" s="129"/>
      <c r="I4" s="100"/>
      <c r="J4" s="130"/>
      <c r="K4" s="130" t="s">
        <v>93</v>
      </c>
      <c r="L4" s="130"/>
      <c r="M4" s="130">
        <v>1</v>
      </c>
      <c r="N4" s="100"/>
      <c r="O4" s="129"/>
      <c r="P4" s="100">
        <v>2</v>
      </c>
      <c r="Q4" s="131" t="s">
        <v>94</v>
      </c>
      <c r="R4" s="131" t="s">
        <v>91</v>
      </c>
      <c r="S4" s="131" t="s">
        <v>90</v>
      </c>
      <c r="T4" s="131"/>
      <c r="U4" s="131"/>
      <c r="V4" s="132">
        <v>0.5</v>
      </c>
      <c r="W4" s="133" t="s">
        <v>80</v>
      </c>
      <c r="X4" s="108" t="s">
        <v>81</v>
      </c>
      <c r="Y4" s="91"/>
      <c r="Z4" s="91"/>
      <c r="AA4" s="91"/>
      <c r="AB4" s="91"/>
      <c r="AC4" s="91"/>
      <c r="AD4" s="91"/>
    </row>
    <row r="5" spans="1:30" x14ac:dyDescent="0.25">
      <c r="A5" s="8"/>
      <c r="B5" s="126" t="s">
        <v>82</v>
      </c>
      <c r="C5" s="127" t="s">
        <v>95</v>
      </c>
      <c r="D5" s="99" t="s">
        <v>78</v>
      </c>
      <c r="E5" s="128" t="s">
        <v>38</v>
      </c>
      <c r="F5" s="86"/>
      <c r="G5" s="100"/>
      <c r="H5" s="129"/>
      <c r="I5" s="100">
        <v>1</v>
      </c>
      <c r="J5" s="130" t="s">
        <v>83</v>
      </c>
      <c r="K5" s="130">
        <v>2</v>
      </c>
      <c r="L5" s="130" t="s">
        <v>84</v>
      </c>
      <c r="M5" s="130">
        <v>1</v>
      </c>
      <c r="N5" s="100"/>
      <c r="O5" s="129">
        <v>1</v>
      </c>
      <c r="P5" s="100"/>
      <c r="Q5" s="131" t="s">
        <v>96</v>
      </c>
      <c r="R5" s="131" t="s">
        <v>97</v>
      </c>
      <c r="S5" s="131" t="s">
        <v>98</v>
      </c>
      <c r="T5" s="131" t="s">
        <v>99</v>
      </c>
      <c r="U5" s="131" t="s">
        <v>99</v>
      </c>
      <c r="V5" s="132">
        <v>0.66700000000000004</v>
      </c>
      <c r="W5" s="133" t="s">
        <v>85</v>
      </c>
      <c r="X5" s="108" t="s">
        <v>86</v>
      </c>
      <c r="Y5" s="91"/>
      <c r="Z5" s="91"/>
      <c r="AA5" s="91"/>
      <c r="AB5" s="91"/>
      <c r="AC5" s="91"/>
      <c r="AD5" s="91"/>
    </row>
    <row r="6" spans="1:30" x14ac:dyDescent="0.25">
      <c r="A6" s="23"/>
      <c r="B6" s="22" t="s">
        <v>9</v>
      </c>
      <c r="C6" s="17"/>
      <c r="D6" s="16"/>
      <c r="E6" s="114"/>
      <c r="F6" s="115"/>
      <c r="G6" s="18">
        <f>SUM(G2:G5)</f>
        <v>1</v>
      </c>
      <c r="H6" s="18"/>
      <c r="I6" s="18">
        <f>SUM(I2:I5)</f>
        <v>1</v>
      </c>
      <c r="J6" s="17"/>
      <c r="K6" s="17"/>
      <c r="L6" s="17"/>
      <c r="M6" s="18">
        <f t="shared" ref="M6" si="0">SUM(M2:M5)</f>
        <v>2</v>
      </c>
      <c r="N6" s="18"/>
      <c r="O6" s="18">
        <v>1</v>
      </c>
      <c r="P6" s="18">
        <v>2</v>
      </c>
      <c r="Q6" s="116" t="s">
        <v>100</v>
      </c>
      <c r="R6" s="116" t="s">
        <v>101</v>
      </c>
      <c r="S6" s="116" t="s">
        <v>102</v>
      </c>
      <c r="T6" s="116" t="s">
        <v>99</v>
      </c>
      <c r="U6" s="116" t="s">
        <v>99</v>
      </c>
      <c r="V6" s="30">
        <v>0.6</v>
      </c>
      <c r="W6" s="117"/>
      <c r="X6" s="116"/>
      <c r="Y6" s="91"/>
      <c r="Z6" s="91"/>
      <c r="AA6" s="91"/>
      <c r="AB6" s="91"/>
      <c r="AC6" s="91"/>
      <c r="AD6" s="91"/>
    </row>
    <row r="7" spans="1:30" x14ac:dyDescent="0.25">
      <c r="A7" s="23"/>
      <c r="B7" s="118"/>
      <c r="C7" s="119"/>
      <c r="D7" s="120"/>
      <c r="E7" s="121"/>
      <c r="F7" s="122"/>
      <c r="G7" s="119"/>
      <c r="H7" s="119"/>
      <c r="I7" s="119"/>
      <c r="J7" s="123"/>
      <c r="K7" s="123"/>
      <c r="L7" s="123"/>
      <c r="M7" s="119"/>
      <c r="N7" s="119"/>
      <c r="O7" s="119"/>
      <c r="P7" s="119"/>
      <c r="Q7" s="124"/>
      <c r="R7" s="124"/>
      <c r="S7" s="124"/>
      <c r="T7" s="124"/>
      <c r="U7" s="124"/>
      <c r="V7" s="119"/>
      <c r="W7" s="120"/>
      <c r="X7" s="125"/>
      <c r="Y7" s="91"/>
      <c r="Z7" s="91"/>
      <c r="AA7" s="91"/>
      <c r="AB7" s="91"/>
      <c r="AC7" s="91"/>
      <c r="AD7" s="91"/>
    </row>
    <row r="8" spans="1:30" x14ac:dyDescent="0.25">
      <c r="A8" s="23"/>
      <c r="B8" s="101"/>
      <c r="C8" s="1"/>
      <c r="D8" s="101"/>
      <c r="E8" s="102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1"/>
      <c r="Z8" s="91"/>
      <c r="AA8" s="91"/>
      <c r="AB8" s="91"/>
      <c r="AC8" s="91"/>
      <c r="AD8" s="91"/>
    </row>
    <row r="9" spans="1:30" x14ac:dyDescent="0.25">
      <c r="A9" s="23"/>
      <c r="B9" s="101"/>
      <c r="C9" s="1"/>
      <c r="D9" s="101"/>
      <c r="E9" s="102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1"/>
      <c r="Z9" s="91"/>
      <c r="AA9" s="91"/>
      <c r="AB9" s="91"/>
      <c r="AC9" s="91"/>
      <c r="AD9" s="91"/>
    </row>
    <row r="10" spans="1:30" x14ac:dyDescent="0.25">
      <c r="A10" s="23"/>
      <c r="B10" s="101"/>
      <c r="C10" s="1"/>
      <c r="D10" s="101"/>
      <c r="E10" s="102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1"/>
      <c r="Z10" s="91"/>
      <c r="AA10" s="91"/>
      <c r="AB10" s="91"/>
      <c r="AC10" s="91"/>
      <c r="AD10" s="91"/>
    </row>
    <row r="11" spans="1:30" x14ac:dyDescent="0.25">
      <c r="A11" s="23"/>
      <c r="B11" s="101"/>
      <c r="C11" s="1"/>
      <c r="D11" s="101"/>
      <c r="E11" s="102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1"/>
      <c r="Z11" s="91"/>
      <c r="AA11" s="91"/>
      <c r="AB11" s="91"/>
      <c r="AC11" s="91"/>
      <c r="AD11" s="91"/>
    </row>
    <row r="12" spans="1:30" x14ac:dyDescent="0.25">
      <c r="A12" s="23"/>
      <c r="B12" s="101"/>
      <c r="C12" s="1"/>
      <c r="D12" s="101"/>
      <c r="E12" s="102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1"/>
      <c r="Z12" s="91"/>
      <c r="AA12" s="91"/>
      <c r="AB12" s="91"/>
      <c r="AC12" s="91"/>
      <c r="AD12" s="91"/>
    </row>
    <row r="13" spans="1:30" x14ac:dyDescent="0.25">
      <c r="A13" s="23"/>
      <c r="B13" s="101"/>
      <c r="C13" s="1"/>
      <c r="D13" s="101"/>
      <c r="E13" s="102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1"/>
      <c r="Z13" s="91"/>
      <c r="AA13" s="91"/>
      <c r="AB13" s="91"/>
      <c r="AC13" s="91"/>
      <c r="AD13" s="91"/>
    </row>
    <row r="14" spans="1:30" x14ac:dyDescent="0.25">
      <c r="A14" s="23"/>
      <c r="B14" s="101"/>
      <c r="C14" s="1"/>
      <c r="D14" s="101"/>
      <c r="E14" s="102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1"/>
      <c r="Z14" s="91"/>
      <c r="AA14" s="91"/>
      <c r="AB14" s="91"/>
      <c r="AC14" s="91"/>
      <c r="AD14" s="91"/>
    </row>
    <row r="15" spans="1:30" x14ac:dyDescent="0.25">
      <c r="A15" s="23"/>
      <c r="B15" s="101"/>
      <c r="C15" s="1"/>
      <c r="D15" s="101"/>
      <c r="E15" s="102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1"/>
      <c r="Z15" s="91"/>
      <c r="AA15" s="91"/>
      <c r="AB15" s="91"/>
      <c r="AC15" s="91"/>
      <c r="AD15" s="91"/>
    </row>
    <row r="16" spans="1:30" x14ac:dyDescent="0.25">
      <c r="A16" s="23"/>
      <c r="B16" s="101"/>
      <c r="C16" s="1"/>
      <c r="D16" s="101"/>
      <c r="E16" s="102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1"/>
      <c r="Z16" s="91"/>
      <c r="AA16" s="91"/>
      <c r="AB16" s="91"/>
      <c r="AC16" s="91"/>
      <c r="AD16" s="91"/>
    </row>
    <row r="17" spans="1:30" x14ac:dyDescent="0.25">
      <c r="A17" s="23"/>
      <c r="B17" s="101"/>
      <c r="C17" s="1"/>
      <c r="D17" s="101"/>
      <c r="E17" s="102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1"/>
      <c r="Z17" s="91"/>
      <c r="AA17" s="91"/>
      <c r="AB17" s="91"/>
      <c r="AC17" s="91"/>
      <c r="AD17" s="91"/>
    </row>
    <row r="18" spans="1:30" x14ac:dyDescent="0.25">
      <c r="A18" s="23"/>
      <c r="B18" s="101"/>
      <c r="C18" s="1"/>
      <c r="D18" s="101"/>
      <c r="E18" s="102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1"/>
      <c r="Z18" s="91"/>
      <c r="AA18" s="91"/>
      <c r="AB18" s="91"/>
      <c r="AC18" s="91"/>
      <c r="AD18" s="91"/>
    </row>
    <row r="19" spans="1:30" x14ac:dyDescent="0.25">
      <c r="A19" s="23"/>
      <c r="B19" s="101"/>
      <c r="C19" s="1"/>
      <c r="D19" s="101"/>
      <c r="E19" s="102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1"/>
      <c r="Z19" s="91"/>
      <c r="AA19" s="91"/>
      <c r="AB19" s="91"/>
      <c r="AC19" s="91"/>
      <c r="AD19" s="91"/>
    </row>
    <row r="20" spans="1:30" x14ac:dyDescent="0.25">
      <c r="A20" s="23"/>
      <c r="B20" s="101"/>
      <c r="C20" s="1"/>
      <c r="D20" s="101"/>
      <c r="E20" s="102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1"/>
      <c r="Z20" s="91"/>
      <c r="AA20" s="91"/>
      <c r="AB20" s="91"/>
      <c r="AC20" s="91"/>
      <c r="AD20" s="91"/>
    </row>
    <row r="21" spans="1:30" x14ac:dyDescent="0.25">
      <c r="A21" s="23"/>
      <c r="B21" s="101"/>
      <c r="C21" s="1"/>
      <c r="D21" s="101"/>
      <c r="E21" s="102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1"/>
      <c r="Z21" s="91"/>
      <c r="AA21" s="91"/>
      <c r="AB21" s="91"/>
      <c r="AC21" s="91"/>
      <c r="AD21" s="91"/>
    </row>
    <row r="22" spans="1:30" x14ac:dyDescent="0.25">
      <c r="A22" s="23"/>
      <c r="B22" s="101"/>
      <c r="C22" s="1"/>
      <c r="D22" s="101"/>
      <c r="E22" s="102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1"/>
      <c r="Z22" s="91"/>
      <c r="AA22" s="91"/>
      <c r="AB22" s="91"/>
      <c r="AC22" s="91"/>
      <c r="AD22" s="91"/>
    </row>
    <row r="23" spans="1:30" x14ac:dyDescent="0.25">
      <c r="A23" s="23"/>
      <c r="B23" s="101"/>
      <c r="C23" s="1"/>
      <c r="D23" s="101"/>
      <c r="E23" s="102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1"/>
      <c r="Z23" s="91"/>
      <c r="AA23" s="91"/>
      <c r="AB23" s="91"/>
      <c r="AC23" s="91"/>
      <c r="AD23" s="91"/>
    </row>
    <row r="24" spans="1:30" x14ac:dyDescent="0.25">
      <c r="A24" s="23"/>
      <c r="B24" s="101"/>
      <c r="C24" s="1"/>
      <c r="D24" s="101"/>
      <c r="E24" s="102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1"/>
      <c r="Z24" s="91"/>
      <c r="AA24" s="91"/>
      <c r="AB24" s="91"/>
      <c r="AC24" s="91"/>
      <c r="AD24" s="91"/>
    </row>
    <row r="25" spans="1:30" x14ac:dyDescent="0.25">
      <c r="A25" s="23"/>
      <c r="B25" s="101"/>
      <c r="C25" s="1"/>
      <c r="D25" s="101"/>
      <c r="E25" s="102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1"/>
      <c r="Z25" s="91"/>
      <c r="AA25" s="91"/>
      <c r="AB25" s="91"/>
      <c r="AC25" s="91"/>
      <c r="AD25" s="91"/>
    </row>
    <row r="26" spans="1:30" x14ac:dyDescent="0.25">
      <c r="A26" s="23"/>
      <c r="B26" s="101"/>
      <c r="C26" s="1"/>
      <c r="D26" s="101"/>
      <c r="E26" s="102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1"/>
      <c r="Z26" s="91"/>
      <c r="AA26" s="91"/>
      <c r="AB26" s="91"/>
      <c r="AC26" s="91"/>
      <c r="AD26" s="91"/>
    </row>
    <row r="27" spans="1:30" x14ac:dyDescent="0.25">
      <c r="A27" s="23"/>
      <c r="B27" s="101"/>
      <c r="C27" s="1"/>
      <c r="D27" s="101"/>
      <c r="E27" s="102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1"/>
      <c r="Z27" s="91"/>
      <c r="AA27" s="91"/>
      <c r="AB27" s="91"/>
      <c r="AC27" s="91"/>
      <c r="AD27" s="91"/>
    </row>
    <row r="28" spans="1:30" x14ac:dyDescent="0.25">
      <c r="A28" s="23"/>
      <c r="B28" s="101"/>
      <c r="C28" s="1"/>
      <c r="D28" s="101"/>
      <c r="E28" s="102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1"/>
      <c r="Z28" s="91"/>
      <c r="AA28" s="91"/>
      <c r="AB28" s="91"/>
      <c r="AC28" s="91"/>
      <c r="AD28" s="91"/>
    </row>
    <row r="29" spans="1:30" x14ac:dyDescent="0.25">
      <c r="A29" s="23"/>
      <c r="B29" s="101"/>
      <c r="C29" s="1"/>
      <c r="D29" s="101"/>
      <c r="E29" s="102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1"/>
      <c r="Z29" s="91"/>
      <c r="AA29" s="91"/>
      <c r="AB29" s="91"/>
      <c r="AC29" s="91"/>
      <c r="AD29" s="91"/>
    </row>
    <row r="30" spans="1:30" x14ac:dyDescent="0.25">
      <c r="A30" s="23"/>
      <c r="B30" s="101"/>
      <c r="C30" s="1"/>
      <c r="D30" s="101"/>
      <c r="E30" s="102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1"/>
      <c r="Z30" s="91"/>
      <c r="AA30" s="91"/>
      <c r="AB30" s="91"/>
      <c r="AC30" s="91"/>
      <c r="AD30" s="91"/>
    </row>
    <row r="31" spans="1:30" x14ac:dyDescent="0.25">
      <c r="A31" s="23"/>
      <c r="B31" s="101"/>
      <c r="C31" s="1"/>
      <c r="D31" s="101"/>
      <c r="E31" s="102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1"/>
      <c r="Z31" s="91"/>
      <c r="AA31" s="91"/>
      <c r="AB31" s="91"/>
      <c r="AC31" s="91"/>
      <c r="AD31" s="91"/>
    </row>
    <row r="32" spans="1:30" x14ac:dyDescent="0.25">
      <c r="A32" s="23"/>
      <c r="B32" s="101"/>
      <c r="C32" s="1"/>
      <c r="D32" s="101"/>
      <c r="E32" s="102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01"/>
      <c r="C33" s="1"/>
      <c r="D33" s="101"/>
      <c r="E33" s="102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01"/>
      <c r="C34" s="1"/>
      <c r="D34" s="101"/>
      <c r="E34" s="102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2019-01-23T17:23:29Z</dcterms:modified>
</cp:coreProperties>
</file>